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Administrator\Desktop\ΝΟΕΜΒΡΙΟΣ 2022\"/>
    </mc:Choice>
  </mc:AlternateContent>
  <xr:revisionPtr revIDLastSave="0" documentId="13_ncr:1_{A090B598-3074-461C-AE0B-7EFE64931898}" xr6:coauthVersionLast="36" xr6:coauthVersionMax="36" xr10:uidLastSave="{00000000-0000-0000-0000-000000000000}"/>
  <bookViews>
    <workbookView xWindow="600" yWindow="390" windowWidth="9690" windowHeight="6165" tabRatio="601" xr2:uid="{00000000-000D-0000-FFFF-FFFF00000000}"/>
  </bookViews>
  <sheets>
    <sheet name="Πίνακας 5" sheetId="4" r:id="rId1"/>
  </sheets>
  <definedNames>
    <definedName name="_xlnm.Print_Area" localSheetId="0">'Πίνακας 5'!$A$1:$L$48</definedName>
  </definedNames>
  <calcPr calcId="191029"/>
</workbook>
</file>

<file path=xl/calcChain.xml><?xml version="1.0" encoding="utf-8"?>
<calcChain xmlns="http://schemas.openxmlformats.org/spreadsheetml/2006/main">
  <c r="E17" i="4" l="1"/>
  <c r="I6" i="4" l="1"/>
  <c r="K6" i="4" l="1"/>
  <c r="C17" i="4" l="1"/>
  <c r="O5" i="4" l="1"/>
  <c r="O11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<sst xmlns="http://schemas.openxmlformats.org/spreadsheetml/2006/main" count="29" uniqueCount="21">
  <si>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</si>
  <si>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</si>
  <si>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</si>
  <si>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</si>
  <si>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</si>
  <si>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</si>
  <si>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</si>
  <si>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</si>
  <si>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</si>
  <si>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</si>
  <si>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</si>
  <si>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</si>
  <si>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</si>
  <si>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</si>
  <si>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</si>
  <si>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</si>
  <si>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</si>
  <si>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</si>
  <si>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</si>
  <si>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r>
      <t xml:space="preserve">            τον Νοέμβριο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</si>
  <si>
    <t>Νοέμβριος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</si>
</sst>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3" fontId="5" fillId="0" borderId="12" xfId="0" applyNumberFormat="1" applyFont="1" applyBorder="1"/>
    <xf numFmtId="9" fontId="5" fillId="0" borderId="12" xfId="0" applyNumberFormat="1" applyFont="1" applyBorder="1"/>
    <xf numFmtId="0" fontId="17" fillId="0" borderId="13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Νοέμβριο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665</c:v>
                </c:pt>
                <c:pt idx="1">
                  <c:v>1455</c:v>
                </c:pt>
                <c:pt idx="2">
                  <c:v>2772</c:v>
                </c:pt>
                <c:pt idx="3">
                  <c:v>4417</c:v>
                </c:pt>
                <c:pt idx="4">
                  <c:v>25</c:v>
                </c:pt>
                <c:pt idx="5">
                  <c:v>826</c:v>
                </c:pt>
                <c:pt idx="6">
                  <c:v>460</c:v>
                </c:pt>
                <c:pt idx="7">
                  <c:v>2916</c:v>
                </c:pt>
                <c:pt idx="8">
                  <c:v>54</c:v>
                </c:pt>
                <c:pt idx="9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8-43A3-A5FF-1A8769C92DEC}"/>
            </c:ext>
          </c:extLst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587</c:v>
                </c:pt>
                <c:pt idx="1">
                  <c:v>1364</c:v>
                </c:pt>
                <c:pt idx="2">
                  <c:v>2465</c:v>
                </c:pt>
                <c:pt idx="3">
                  <c:v>3927</c:v>
                </c:pt>
                <c:pt idx="4">
                  <c:v>36</c:v>
                </c:pt>
                <c:pt idx="5">
                  <c:v>819</c:v>
                </c:pt>
                <c:pt idx="6">
                  <c:v>419</c:v>
                </c:pt>
                <c:pt idx="7">
                  <c:v>2638</c:v>
                </c:pt>
                <c:pt idx="8">
                  <c:v>42</c:v>
                </c:pt>
                <c:pt idx="9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8-43A3-A5FF-1A8769C92DEC}"/>
            </c:ext>
          </c:extLst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1200</c:v>
                </c:pt>
                <c:pt idx="1">
                  <c:v>3154</c:v>
                </c:pt>
                <c:pt idx="2">
                  <c:v>5273</c:v>
                </c:pt>
                <c:pt idx="3">
                  <c:v>9667</c:v>
                </c:pt>
                <c:pt idx="4">
                  <c:v>70</c:v>
                </c:pt>
                <c:pt idx="5">
                  <c:v>1638</c:v>
                </c:pt>
                <c:pt idx="6">
                  <c:v>1066</c:v>
                </c:pt>
                <c:pt idx="7">
                  <c:v>6779</c:v>
                </c:pt>
                <c:pt idx="8">
                  <c:v>92</c:v>
                </c:pt>
                <c:pt idx="9">
                  <c:v>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8-43A3-A5FF-1A8769C92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32992"/>
        <c:axId val="201342976"/>
      </c:barChart>
      <c:catAx>
        <c:axId val="2013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2013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4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2013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CY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-Νοέμβριος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0-4624-B3DE-0D8955C0BB5A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78</c:v>
                </c:pt>
                <c:pt idx="1">
                  <c:v>91</c:v>
                </c:pt>
                <c:pt idx="2">
                  <c:v>129</c:v>
                </c:pt>
                <c:pt idx="3">
                  <c:v>307</c:v>
                </c:pt>
                <c:pt idx="4">
                  <c:v>490</c:v>
                </c:pt>
                <c:pt idx="5">
                  <c:v>-11</c:v>
                </c:pt>
                <c:pt idx="6">
                  <c:v>7</c:v>
                </c:pt>
                <c:pt idx="7">
                  <c:v>41</c:v>
                </c:pt>
                <c:pt idx="8">
                  <c:v>278</c:v>
                </c:pt>
                <c:pt idx="9">
                  <c:v>12</c:v>
                </c:pt>
                <c:pt idx="10">
                  <c:v>-90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0-4624-B3DE-0D8955C0B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87008"/>
        <c:axId val="201659136"/>
      </c:barChart>
      <c:catAx>
        <c:axId val="201387008"/>
        <c:scaling>
          <c:orientation val="minMax"/>
        </c:scaling>
        <c:delete val="1"/>
        <c:axPos val="l"/>
        <c:majorTickMark val="out"/>
        <c:minorTickMark val="none"/>
        <c:tickLblPos val="nextTo"/>
        <c:crossAx val="201659136"/>
        <c:crosses val="autoZero"/>
        <c:auto val="1"/>
        <c:lblAlgn val="ctr"/>
        <c:lblOffset val="100"/>
        <c:noMultiLvlLbl val="0"/>
      </c:catAx>
      <c:valAx>
        <c:axId val="2016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CY"/>
          </a:p>
        </c:txPr>
        <c:crossAx val="20138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CY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zoomScale="95" zoomScaleNormal="95" workbookViewId="0">
      <selection activeCell="Q27" sqref="Q27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9" width="7.5703125" customWidth="1"/>
    <col min="10" max="10" width="8.710937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5"/>
      <c r="P2" s="45"/>
      <c r="Q2" s="45"/>
    </row>
    <row r="3" spans="1:17" x14ac:dyDescent="0.2">
      <c r="A3" s="30"/>
      <c r="B3" s="31"/>
      <c r="C3" s="47" t="s">
        <v>20</v>
      </c>
      <c r="D3" s="47"/>
      <c r="E3" s="47"/>
      <c r="F3" s="47"/>
      <c r="G3" s="47"/>
      <c r="H3" s="47"/>
      <c r="I3" s="47"/>
      <c r="J3" s="47"/>
      <c r="K3" s="47"/>
      <c r="L3" s="48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9">
        <v>2020</v>
      </c>
      <c r="D4" s="49"/>
      <c r="E4" s="49">
        <v>2021</v>
      </c>
      <c r="F4" s="49"/>
      <c r="G4" s="49">
        <v>2022</v>
      </c>
      <c r="H4" s="49"/>
      <c r="I4" s="50" t="s">
        <v>17</v>
      </c>
      <c r="J4" s="50"/>
      <c r="K4" s="50" t="s">
        <v>18</v>
      </c>
      <c r="L4" s="51"/>
      <c r="M4" s="3"/>
      <c r="N4" s="11">
        <v>1</v>
      </c>
      <c r="O4" s="13">
        <f>C6</f>
        <v>1200</v>
      </c>
      <c r="P4" s="14">
        <f>E6</f>
        <v>587</v>
      </c>
      <c r="Q4" s="14">
        <f>G6</f>
        <v>665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3154</v>
      </c>
      <c r="P5" s="14">
        <f>E7</f>
        <v>1364</v>
      </c>
      <c r="Q5" s="14">
        <f>G7</f>
        <v>1455</v>
      </c>
    </row>
    <row r="6" spans="1:17" x14ac:dyDescent="0.2">
      <c r="A6" s="34">
        <v>1</v>
      </c>
      <c r="B6" s="28" t="s">
        <v>8</v>
      </c>
      <c r="C6" s="39">
        <v>1200</v>
      </c>
      <c r="D6" s="38">
        <f>C6/C17</f>
        <v>3.6398932297985923E-2</v>
      </c>
      <c r="E6" s="39">
        <v>587</v>
      </c>
      <c r="F6" s="38">
        <f>E6/E17</f>
        <v>4.1997567432210059E-2</v>
      </c>
      <c r="G6" s="52">
        <v>665</v>
      </c>
      <c r="H6" s="18">
        <f>G6/G17</f>
        <v>4.3438500228623687E-2</v>
      </c>
      <c r="I6" s="41">
        <f>G6-E6</f>
        <v>78</v>
      </c>
      <c r="J6" s="20">
        <f>I6/E6</f>
        <v>0.13287904599659284</v>
      </c>
      <c r="K6" s="19">
        <f>G6-C6</f>
        <v>-535</v>
      </c>
      <c r="L6" s="21">
        <f t="shared" ref="L6:L16" si="0">K6/C6</f>
        <v>-0.44583333333333336</v>
      </c>
      <c r="M6" s="7"/>
      <c r="N6" s="11">
        <v>4</v>
      </c>
      <c r="O6" s="13">
        <f t="shared" ref="O6:O13" si="1">C9</f>
        <v>5273</v>
      </c>
      <c r="P6" s="14">
        <f t="shared" ref="P6:P13" si="2">E9</f>
        <v>2465</v>
      </c>
      <c r="Q6" s="14">
        <f t="shared" ref="Q6:Q13" si="3">G9</f>
        <v>2772</v>
      </c>
    </row>
    <row r="7" spans="1:17" x14ac:dyDescent="0.2">
      <c r="A7" s="34">
        <v>2</v>
      </c>
      <c r="B7" s="29" t="s">
        <v>9</v>
      </c>
      <c r="C7" s="39">
        <v>3154</v>
      </c>
      <c r="D7" s="38">
        <f>C7/C17</f>
        <v>9.5668527056539679E-2</v>
      </c>
      <c r="E7" s="39">
        <v>1364</v>
      </c>
      <c r="F7" s="38">
        <f>E7/E17</f>
        <v>9.7588896043500031E-2</v>
      </c>
      <c r="G7" s="52">
        <v>1455</v>
      </c>
      <c r="H7" s="18">
        <f>G7/G17</f>
        <v>9.5042132079169117E-2</v>
      </c>
      <c r="I7" s="19">
        <f t="shared" ref="I7:I17" si="4">G7-E7</f>
        <v>91</v>
      </c>
      <c r="J7" s="20">
        <f t="shared" ref="J7:J17" si="5">I7/E7</f>
        <v>6.6715542521994131E-2</v>
      </c>
      <c r="K7" s="19">
        <f t="shared" ref="K7:K17" si="6">G7-C7</f>
        <v>-1699</v>
      </c>
      <c r="L7" s="21">
        <f t="shared" si="0"/>
        <v>-0.53868103994927075</v>
      </c>
      <c r="M7" s="7"/>
      <c r="N7" s="11">
        <v>5</v>
      </c>
      <c r="O7" s="13">
        <f t="shared" si="1"/>
        <v>9667</v>
      </c>
      <c r="P7" s="14">
        <f t="shared" si="2"/>
        <v>3927</v>
      </c>
      <c r="Q7" s="14">
        <f t="shared" si="3"/>
        <v>4417</v>
      </c>
    </row>
    <row r="8" spans="1:17" x14ac:dyDescent="0.2">
      <c r="A8" s="34">
        <v>3</v>
      </c>
      <c r="B8" s="29" t="s">
        <v>10</v>
      </c>
      <c r="C8" s="39">
        <v>1761</v>
      </c>
      <c r="D8" s="38">
        <f>C8/C17</f>
        <v>5.3415433147294349E-2</v>
      </c>
      <c r="E8" s="39">
        <v>787</v>
      </c>
      <c r="F8" s="38">
        <f>E8/E17</f>
        <v>5.6306789725978391E-2</v>
      </c>
      <c r="G8" s="52">
        <v>916</v>
      </c>
      <c r="H8" s="18">
        <f>G8/G17</f>
        <v>5.9834084525442553E-2</v>
      </c>
      <c r="I8" s="19">
        <f t="shared" si="4"/>
        <v>129</v>
      </c>
      <c r="J8" s="20">
        <f t="shared" si="5"/>
        <v>0.16391359593392629</v>
      </c>
      <c r="K8" s="19">
        <f t="shared" si="6"/>
        <v>-845</v>
      </c>
      <c r="L8" s="21">
        <f t="shared" si="0"/>
        <v>-0.47984099943214081</v>
      </c>
      <c r="M8" s="7"/>
      <c r="N8" s="11">
        <v>6</v>
      </c>
      <c r="O8" s="13">
        <f t="shared" si="1"/>
        <v>70</v>
      </c>
      <c r="P8" s="14">
        <f t="shared" si="2"/>
        <v>36</v>
      </c>
      <c r="Q8" s="14">
        <f t="shared" si="3"/>
        <v>25</v>
      </c>
    </row>
    <row r="9" spans="1:17" ht="15.75" x14ac:dyDescent="0.25">
      <c r="A9" s="34">
        <v>4</v>
      </c>
      <c r="B9" s="25" t="s">
        <v>11</v>
      </c>
      <c r="C9" s="39">
        <v>5273</v>
      </c>
      <c r="D9" s="38">
        <f>C9/C17</f>
        <v>0.1599429750060665</v>
      </c>
      <c r="E9" s="39">
        <v>2465</v>
      </c>
      <c r="F9" s="38">
        <f>E9/E17</f>
        <v>0.17636116477069472</v>
      </c>
      <c r="G9" s="52">
        <v>2772</v>
      </c>
      <c r="H9" s="18">
        <f>G9/G17</f>
        <v>0.18106995884773663</v>
      </c>
      <c r="I9" s="19">
        <f t="shared" si="4"/>
        <v>307</v>
      </c>
      <c r="J9" s="20">
        <f t="shared" si="5"/>
        <v>0.12454361054766734</v>
      </c>
      <c r="K9" s="19">
        <f t="shared" si="6"/>
        <v>-2501</v>
      </c>
      <c r="L9" s="21">
        <f t="shared" si="0"/>
        <v>-0.47430305329034705</v>
      </c>
      <c r="M9" s="9"/>
      <c r="N9" s="11">
        <v>7</v>
      </c>
      <c r="O9" s="13">
        <f t="shared" si="1"/>
        <v>1638</v>
      </c>
      <c r="P9" s="14">
        <f t="shared" si="2"/>
        <v>819</v>
      </c>
      <c r="Q9" s="14">
        <f t="shared" si="3"/>
        <v>826</v>
      </c>
    </row>
    <row r="10" spans="1:17" x14ac:dyDescent="0.2">
      <c r="A10" s="34">
        <v>5</v>
      </c>
      <c r="B10" s="25" t="s">
        <v>12</v>
      </c>
      <c r="C10" s="39">
        <v>9667</v>
      </c>
      <c r="D10" s="38">
        <f>C10/C17</f>
        <v>0.29322373210385827</v>
      </c>
      <c r="E10" s="39">
        <v>3927</v>
      </c>
      <c r="F10" s="38">
        <f>E10/E17</f>
        <v>0.28096157973814123</v>
      </c>
      <c r="G10" s="52">
        <v>4417</v>
      </c>
      <c r="H10" s="18">
        <f>G10/G17</f>
        <v>0.28852309099222678</v>
      </c>
      <c r="I10" s="19">
        <f t="shared" si="4"/>
        <v>490</v>
      </c>
      <c r="J10" s="20">
        <f t="shared" si="5"/>
        <v>0.12477718360071301</v>
      </c>
      <c r="K10" s="19">
        <f t="shared" si="6"/>
        <v>-5250</v>
      </c>
      <c r="L10" s="21">
        <f t="shared" si="0"/>
        <v>-0.54308472121650975</v>
      </c>
      <c r="M10" s="7"/>
      <c r="N10" s="11">
        <v>8</v>
      </c>
      <c r="O10" s="13">
        <f t="shared" si="1"/>
        <v>1066</v>
      </c>
      <c r="P10" s="14">
        <f t="shared" si="2"/>
        <v>419</v>
      </c>
      <c r="Q10" s="14">
        <f t="shared" si="3"/>
        <v>460</v>
      </c>
    </row>
    <row r="11" spans="1:17" x14ac:dyDescent="0.2">
      <c r="A11" s="34">
        <v>6</v>
      </c>
      <c r="B11" s="25" t="s">
        <v>13</v>
      </c>
      <c r="C11" s="39">
        <v>70</v>
      </c>
      <c r="D11" s="38">
        <f>C11/C17</f>
        <v>2.1232710507158455E-3</v>
      </c>
      <c r="E11" s="39">
        <v>36</v>
      </c>
      <c r="F11" s="38">
        <f>E11/E17</f>
        <v>2.5756600128783E-3</v>
      </c>
      <c r="G11" s="52">
        <v>25</v>
      </c>
      <c r="H11" s="18">
        <f>G11/G17</f>
        <v>1.6330263243843491E-3</v>
      </c>
      <c r="I11" s="19">
        <f t="shared" si="4"/>
        <v>-11</v>
      </c>
      <c r="J11" s="20">
        <f t="shared" si="5"/>
        <v>-0.30555555555555558</v>
      </c>
      <c r="K11" s="19">
        <f t="shared" si="6"/>
        <v>-45</v>
      </c>
      <c r="L11" s="21">
        <f t="shared" si="0"/>
        <v>-0.6428571428571429</v>
      </c>
      <c r="M11" s="7"/>
      <c r="N11" s="11">
        <v>9</v>
      </c>
      <c r="O11" s="13">
        <f>C14</f>
        <v>6779</v>
      </c>
      <c r="P11" s="14">
        <f t="shared" si="2"/>
        <v>2638</v>
      </c>
      <c r="Q11" s="14">
        <f t="shared" si="3"/>
        <v>2916</v>
      </c>
    </row>
    <row r="12" spans="1:17" x14ac:dyDescent="0.2">
      <c r="A12" s="34">
        <v>7</v>
      </c>
      <c r="B12" s="25" t="s">
        <v>14</v>
      </c>
      <c r="C12" s="39">
        <v>1638</v>
      </c>
      <c r="D12" s="38">
        <f>C12/C17</f>
        <v>4.9684542586750792E-2</v>
      </c>
      <c r="E12" s="39">
        <v>819</v>
      </c>
      <c r="F12" s="38">
        <f>E12/E17</f>
        <v>5.8596265292981328E-2</v>
      </c>
      <c r="G12" s="52">
        <v>826</v>
      </c>
      <c r="H12" s="18">
        <f>G12/G17</f>
        <v>5.3955189757658895E-2</v>
      </c>
      <c r="I12" s="19">
        <f t="shared" si="4"/>
        <v>7</v>
      </c>
      <c r="J12" s="20">
        <f t="shared" si="5"/>
        <v>8.5470085470085479E-3</v>
      </c>
      <c r="K12" s="19">
        <f t="shared" si="6"/>
        <v>-812</v>
      </c>
      <c r="L12" s="21">
        <f t="shared" si="0"/>
        <v>-0.49572649572649574</v>
      </c>
      <c r="M12" s="7"/>
      <c r="N12" s="11">
        <v>10</v>
      </c>
      <c r="O12" s="13">
        <f t="shared" si="1"/>
        <v>92</v>
      </c>
      <c r="P12" s="14">
        <f t="shared" si="2"/>
        <v>42</v>
      </c>
      <c r="Q12" s="14">
        <f t="shared" si="3"/>
        <v>54</v>
      </c>
    </row>
    <row r="13" spans="1:17" x14ac:dyDescent="0.2">
      <c r="A13" s="34">
        <v>8</v>
      </c>
      <c r="B13" s="25" t="s">
        <v>16</v>
      </c>
      <c r="C13" s="39">
        <v>1066</v>
      </c>
      <c r="D13" s="38">
        <f>C13/C17</f>
        <v>3.2334384858044164E-2</v>
      </c>
      <c r="E13" s="39">
        <v>419</v>
      </c>
      <c r="F13" s="38">
        <f>E13/E17</f>
        <v>2.997782070544466E-2</v>
      </c>
      <c r="G13" s="52">
        <v>460</v>
      </c>
      <c r="H13" s="18">
        <f>G13/G17</f>
        <v>3.0047684368672022E-2</v>
      </c>
      <c r="I13" s="19">
        <f t="shared" si="4"/>
        <v>41</v>
      </c>
      <c r="J13" s="20">
        <f t="shared" si="5"/>
        <v>9.7852028639618144E-2</v>
      </c>
      <c r="K13" s="19">
        <f t="shared" si="6"/>
        <v>-606</v>
      </c>
      <c r="L13" s="21">
        <f t="shared" si="0"/>
        <v>-0.5684803001876173</v>
      </c>
      <c r="M13" s="7"/>
      <c r="N13" s="11">
        <v>11</v>
      </c>
      <c r="O13" s="13">
        <f t="shared" si="1"/>
        <v>2268</v>
      </c>
      <c r="P13" s="14">
        <f t="shared" si="2"/>
        <v>893</v>
      </c>
      <c r="Q13" s="14">
        <f t="shared" si="3"/>
        <v>803</v>
      </c>
    </row>
    <row r="14" spans="1:17" x14ac:dyDescent="0.2">
      <c r="A14" s="34">
        <v>9</v>
      </c>
      <c r="B14" s="25" t="s">
        <v>15</v>
      </c>
      <c r="C14" s="39">
        <v>6779</v>
      </c>
      <c r="D14" s="38">
        <f>C14/C17</f>
        <v>0.20562363504003883</v>
      </c>
      <c r="E14" s="39">
        <v>2638</v>
      </c>
      <c r="F14" s="38">
        <f>E14/E17</f>
        <v>0.18873864205480431</v>
      </c>
      <c r="G14" s="52">
        <v>2916</v>
      </c>
      <c r="H14" s="18">
        <f>G14/G17</f>
        <v>0.19047619047619047</v>
      </c>
      <c r="I14" s="19">
        <f t="shared" si="4"/>
        <v>278</v>
      </c>
      <c r="J14" s="20">
        <f t="shared" si="5"/>
        <v>0.10538286580742987</v>
      </c>
      <c r="K14" s="19">
        <f t="shared" si="6"/>
        <v>-3863</v>
      </c>
      <c r="L14" s="21">
        <f t="shared" si="0"/>
        <v>-0.56984806018586809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92</v>
      </c>
      <c r="D15" s="38">
        <f>C15/C17</f>
        <v>2.7905848095122541E-3</v>
      </c>
      <c r="E15" s="39">
        <v>42</v>
      </c>
      <c r="F15" s="38">
        <f>E15/E17</f>
        <v>3.0049366816913502E-3</v>
      </c>
      <c r="G15" s="52">
        <v>54</v>
      </c>
      <c r="H15" s="18">
        <f>G15/G17</f>
        <v>3.5273368606701938E-3</v>
      </c>
      <c r="I15" s="19">
        <f t="shared" si="4"/>
        <v>12</v>
      </c>
      <c r="J15" s="20">
        <f t="shared" si="5"/>
        <v>0.2857142857142857</v>
      </c>
      <c r="K15" s="19">
        <f t="shared" si="6"/>
        <v>-38</v>
      </c>
      <c r="L15" s="21">
        <f t="shared" si="0"/>
        <v>-0.41304347826086957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2268</v>
      </c>
      <c r="D16" s="38">
        <f>C16/C17</f>
        <v>6.8793982043193397E-2</v>
      </c>
      <c r="E16" s="39">
        <v>893</v>
      </c>
      <c r="F16" s="38">
        <f>E16/E17</f>
        <v>6.3890677541675614E-2</v>
      </c>
      <c r="G16" s="52">
        <v>803</v>
      </c>
      <c r="H16" s="18">
        <f>G16/G17</f>
        <v>5.2452805539225295E-2</v>
      </c>
      <c r="I16" s="19">
        <f t="shared" si="4"/>
        <v>-90</v>
      </c>
      <c r="J16" s="20">
        <f t="shared" si="5"/>
        <v>-0.10078387458006718</v>
      </c>
      <c r="K16" s="19">
        <f t="shared" si="6"/>
        <v>-1465</v>
      </c>
      <c r="L16" s="21">
        <f t="shared" si="0"/>
        <v>-0.64594356261022923</v>
      </c>
      <c r="M16" s="7"/>
      <c r="N16" s="1"/>
      <c r="O16" s="1"/>
      <c r="P16" s="1"/>
      <c r="Q16" s="1"/>
    </row>
    <row r="17" spans="1:17" ht="16.5" thickBot="1" x14ac:dyDescent="0.3">
      <c r="A17" s="35"/>
      <c r="B17" s="36" t="s">
        <v>0</v>
      </c>
      <c r="C17" s="42">
        <f>SUM(C6:C16)</f>
        <v>32968</v>
      </c>
      <c r="D17" s="43">
        <f>C17/C17</f>
        <v>1</v>
      </c>
      <c r="E17" s="44">
        <f t="shared" ref="E17" si="7">SUM(E6:E16)</f>
        <v>13977</v>
      </c>
      <c r="F17" s="40">
        <f>E17/E17</f>
        <v>1</v>
      </c>
      <c r="G17" s="23">
        <f>SUM(G6:G16)</f>
        <v>15309</v>
      </c>
      <c r="H17" s="40">
        <f>G17/G17</f>
        <v>1</v>
      </c>
      <c r="I17" s="23">
        <f t="shared" si="4"/>
        <v>1332</v>
      </c>
      <c r="J17" s="22">
        <f t="shared" si="5"/>
        <v>9.5299420476497101E-2</v>
      </c>
      <c r="K17" s="23">
        <f t="shared" si="6"/>
        <v>-17659</v>
      </c>
      <c r="L17" s="24">
        <f t="shared" ref="L17" si="8">K17/C17</f>
        <v>-0.53564062120844458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2022-11-01T08:47:28Z</cp:lastPrinted>
  <dcterms:created xsi:type="dcterms:W3CDTF">2003-06-02T05:51:50Z</dcterms:created>
  <dcterms:modified xsi:type="dcterms:W3CDTF">2022-12-01T10:05:51Z</dcterms:modified>
</cp:coreProperties>
</file>